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yti\Documents\ABFAA 2023\State Buckle Series\"/>
    </mc:Choice>
  </mc:AlternateContent>
  <xr:revisionPtr revIDLastSave="0" documentId="8_{B9B152C9-8A23-44D9-A1E3-C6018CDC0F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nal Standings" sheetId="23" r:id="rId1"/>
  </sheets>
  <definedNames>
    <definedName name="_xlnm._FilterDatabase" localSheetId="0" hidden="1">'Final Standings'!$C$1:$Z$28</definedName>
    <definedName name="_xlnm.Print_Titles" localSheetId="0">'Final Standings'!$1:$1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9" i="23" l="1"/>
  <c r="Y3" i="23"/>
  <c r="Y2" i="23"/>
  <c r="Y29" i="23"/>
  <c r="X29" i="23"/>
  <c r="W29" i="23"/>
  <c r="Y25" i="23"/>
  <c r="X25" i="23"/>
  <c r="Z25" i="23" s="1"/>
  <c r="W25" i="23"/>
  <c r="Z28" i="23"/>
  <c r="Y28" i="23"/>
  <c r="Z27" i="23"/>
  <c r="Y27" i="23"/>
  <c r="Z26" i="23"/>
  <c r="Y26" i="23"/>
  <c r="Z24" i="23"/>
  <c r="Y24" i="23"/>
  <c r="Y20" i="23"/>
  <c r="X20" i="23"/>
  <c r="Z20" i="23" s="1"/>
  <c r="W20" i="23"/>
  <c r="Z23" i="23"/>
  <c r="Y23" i="23"/>
  <c r="Z22" i="23"/>
  <c r="Y22" i="23"/>
  <c r="Z21" i="23"/>
  <c r="Y21" i="23"/>
  <c r="Y19" i="23"/>
  <c r="X19" i="23"/>
  <c r="Z19" i="23" s="1"/>
  <c r="W19" i="23"/>
  <c r="Y18" i="23"/>
  <c r="X18" i="23"/>
  <c r="Z18" i="23" s="1"/>
  <c r="W18" i="23"/>
  <c r="Y17" i="23"/>
  <c r="X17" i="23"/>
  <c r="Z17" i="23" s="1"/>
  <c r="W17" i="23"/>
  <c r="Y16" i="23"/>
  <c r="X16" i="23"/>
  <c r="Z16" i="23" s="1"/>
  <c r="W16" i="23"/>
  <c r="Y15" i="23"/>
  <c r="X15" i="23"/>
  <c r="Z15" i="23" s="1"/>
  <c r="W15" i="23"/>
  <c r="Y13" i="23"/>
  <c r="X13" i="23"/>
  <c r="Z13" i="23" s="1"/>
  <c r="W13" i="23"/>
  <c r="Z14" i="23"/>
  <c r="Y14" i="23"/>
  <c r="Y11" i="23"/>
  <c r="X11" i="23"/>
  <c r="Z11" i="23" s="1"/>
  <c r="W11" i="23"/>
  <c r="Y12" i="23"/>
  <c r="X12" i="23"/>
  <c r="Z12" i="23" s="1"/>
  <c r="W12" i="23"/>
  <c r="Y10" i="23"/>
  <c r="X10" i="23"/>
  <c r="Z10" i="23" s="1"/>
  <c r="W10" i="23"/>
  <c r="Y8" i="23"/>
  <c r="X8" i="23"/>
  <c r="Z8" i="23" s="1"/>
  <c r="W8" i="23"/>
  <c r="Y7" i="23"/>
  <c r="X7" i="23"/>
  <c r="Z7" i="23" s="1"/>
  <c r="W7" i="23"/>
  <c r="Z9" i="23"/>
  <c r="Y9" i="23"/>
  <c r="Y6" i="23"/>
  <c r="X6" i="23"/>
  <c r="Z6" i="23" s="1"/>
  <c r="W6" i="23"/>
  <c r="Y5" i="23"/>
  <c r="X5" i="23"/>
  <c r="Z5" i="23" s="1"/>
  <c r="W5" i="23"/>
  <c r="X3" i="23"/>
  <c r="Z3" i="23" s="1"/>
  <c r="W3" i="23"/>
  <c r="X2" i="23"/>
  <c r="Z2" i="23" s="1"/>
  <c r="W2" i="23"/>
  <c r="Z4" i="23"/>
  <c r="Y4" i="23"/>
</calcChain>
</file>

<file path=xl/sharedStrings.xml><?xml version="1.0" encoding="utf-8"?>
<sst xmlns="http://schemas.openxmlformats.org/spreadsheetml/2006/main" count="169" uniqueCount="95">
  <si>
    <t>Division</t>
  </si>
  <si>
    <t>Age</t>
  </si>
  <si>
    <t>Freestyle</t>
  </si>
  <si>
    <t>Freestyle Limited Recurve</t>
  </si>
  <si>
    <t>Totals</t>
  </si>
  <si>
    <t>Mark Hanson</t>
  </si>
  <si>
    <t>Caytie Belzner</t>
  </si>
  <si>
    <t>Gender</t>
  </si>
  <si>
    <t>Belzner</t>
  </si>
  <si>
    <t>Hanson</t>
  </si>
  <si>
    <t>McCain</t>
  </si>
  <si>
    <t>Jimmy McCain</t>
  </si>
  <si>
    <t>Last Name</t>
  </si>
  <si>
    <t>Full Name</t>
  </si>
  <si>
    <t>State Classic Score</t>
  </si>
  <si>
    <t>State Field X</t>
  </si>
  <si>
    <t>Kolb</t>
  </si>
  <si>
    <t>State Classic X</t>
  </si>
  <si>
    <t>Mikie Kolb</t>
  </si>
  <si>
    <t>State Intl Score</t>
  </si>
  <si>
    <t>State Intl X</t>
  </si>
  <si>
    <t>Barebow Recurve</t>
  </si>
  <si>
    <t>Longbow</t>
  </si>
  <si>
    <t>State Field Field</t>
  </si>
  <si>
    <t>State Field Hunter</t>
  </si>
  <si>
    <t>State Field Hunter X</t>
  </si>
  <si>
    <t>State Field Total</t>
  </si>
  <si>
    <t>State Field Total X</t>
  </si>
  <si>
    <t>Total X</t>
  </si>
  <si>
    <t>Kippes</t>
  </si>
  <si>
    <t>Dan Kolb</t>
  </si>
  <si>
    <t>State Indoor 3 Spot Score</t>
  </si>
  <si>
    <t>State Indoor 5 Spot</t>
  </si>
  <si>
    <t>State Indoor 5 Spot X</t>
  </si>
  <si>
    <t>State Marked 3D Score</t>
  </si>
  <si>
    <t xml:space="preserve">Freestyle </t>
  </si>
  <si>
    <t>Silver Senior</t>
  </si>
  <si>
    <t>Male</t>
  </si>
  <si>
    <t>Mugavero</t>
  </si>
  <si>
    <t>Don Mugavero</t>
  </si>
  <si>
    <t>Female</t>
  </si>
  <si>
    <t>Kester</t>
  </si>
  <si>
    <t>Charlie Kester</t>
  </si>
  <si>
    <t>Senior</t>
  </si>
  <si>
    <t>Hoff</t>
  </si>
  <si>
    <t>Fredrick Hoff</t>
  </si>
  <si>
    <t>Master Senior</t>
  </si>
  <si>
    <t>Beckstrand</t>
  </si>
  <si>
    <t>Logan Beckstrand</t>
  </si>
  <si>
    <t>Davis</t>
  </si>
  <si>
    <t>Morgan Davis</t>
  </si>
  <si>
    <t>Adult</t>
  </si>
  <si>
    <t xml:space="preserve">Bowhunter Freestyle </t>
  </si>
  <si>
    <t>Robinson</t>
  </si>
  <si>
    <t>Wes Robinson</t>
  </si>
  <si>
    <t>Youth</t>
  </si>
  <si>
    <t>Markle</t>
  </si>
  <si>
    <t>Khloe Markle</t>
  </si>
  <si>
    <t>Young Adult</t>
  </si>
  <si>
    <t>Steiness</t>
  </si>
  <si>
    <t>Harleigh Steiness</t>
  </si>
  <si>
    <t>Pearson</t>
  </si>
  <si>
    <t>Doria</t>
  </si>
  <si>
    <t>Richard Doria</t>
  </si>
  <si>
    <t>Rush</t>
  </si>
  <si>
    <t>Harold Rush</t>
  </si>
  <si>
    <t>Sergey Nikitin</t>
  </si>
  <si>
    <t>Nikitin</t>
  </si>
  <si>
    <t>Parrish</t>
  </si>
  <si>
    <t>Ray Parrish</t>
  </si>
  <si>
    <t>Pernett</t>
  </si>
  <si>
    <t>Frank Pearson</t>
  </si>
  <si>
    <t>State 900 Score</t>
  </si>
  <si>
    <t>State 900 X</t>
  </si>
  <si>
    <t>Penner</t>
  </si>
  <si>
    <t>Marc Penner</t>
  </si>
  <si>
    <t>Huey</t>
  </si>
  <si>
    <t>Joseph Huey</t>
  </si>
  <si>
    <t>Freestyle Recurve Limited</t>
  </si>
  <si>
    <t>Lori Mugavero</t>
  </si>
  <si>
    <t>State Indoor X</t>
  </si>
  <si>
    <t>Megan Penner</t>
  </si>
  <si>
    <t xml:space="preserve"> </t>
  </si>
  <si>
    <t>Butterfield</t>
  </si>
  <si>
    <t>Larry Butterfield</t>
  </si>
  <si>
    <t>Daniel Pernett</t>
  </si>
  <si>
    <t>Abigail Kippes</t>
  </si>
  <si>
    <t>Miller</t>
  </si>
  <si>
    <t>Jena Miller</t>
  </si>
  <si>
    <t>Keller</t>
  </si>
  <si>
    <t>Paeton Keller</t>
  </si>
  <si>
    <t>Flight #</t>
  </si>
  <si>
    <t>Dean</t>
  </si>
  <si>
    <t>Corey Dean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</si>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</sst>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" borderId="3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A751-26AA-4513-BE2D-B00D71674472}">
  <dimension ref="A1:Z30"/>
  <sheetViews>
    <sheetView tabSelected="1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H19" sqref="H19"/>
    </sheetView>
  </sheetViews>
  <sheetFormatPr defaultRowHeight="14.4" x14ac:dyDescent="0.3"/>
  <cols>
    <col min="1" max="1" width="5.33203125" style="6" bestFit="1" customWidth="1"/>
    <col min="2" max="2" width="4.6640625" style="6" customWidth="1"/>
    <col min="3" max="3" width="10.77734375" style="6" customWidth="1"/>
    <col min="4" max="4" width="13.44140625" style="6" bestFit="1" customWidth="1"/>
    <col min="5" max="5" width="8.88671875" style="6"/>
    <col min="6" max="6" width="10.88671875" style="6" bestFit="1" customWidth="1"/>
    <col min="7" max="7" width="11.77734375" style="6" customWidth="1"/>
    <col min="8" max="18" width="8.88671875" style="6"/>
    <col min="19" max="24" width="8.88671875" style="6" customWidth="1"/>
    <col min="25" max="16384" width="8.88671875" style="6"/>
  </cols>
  <sheetData>
    <row r="1" spans="1:26" ht="57.6" x14ac:dyDescent="0.3">
      <c r="A1" s="5" t="s">
        <v>94</v>
      </c>
      <c r="B1" s="5" t="s">
        <v>91</v>
      </c>
      <c r="C1" s="3" t="s">
        <v>0</v>
      </c>
      <c r="D1" s="3" t="s">
        <v>1</v>
      </c>
      <c r="E1" s="3" t="s">
        <v>7</v>
      </c>
      <c r="F1" s="3" t="s">
        <v>12</v>
      </c>
      <c r="G1" s="3" t="s">
        <v>13</v>
      </c>
      <c r="H1" s="3" t="s">
        <v>31</v>
      </c>
      <c r="I1" s="3" t="s">
        <v>80</v>
      </c>
      <c r="J1" s="3" t="s">
        <v>14</v>
      </c>
      <c r="K1" s="3" t="s">
        <v>17</v>
      </c>
      <c r="L1" s="3" t="s">
        <v>34</v>
      </c>
      <c r="M1" s="3" t="s">
        <v>32</v>
      </c>
      <c r="N1" s="3" t="s">
        <v>33</v>
      </c>
      <c r="O1" s="3" t="s">
        <v>19</v>
      </c>
      <c r="P1" s="3" t="s">
        <v>20</v>
      </c>
      <c r="Q1" s="3" t="s">
        <v>72</v>
      </c>
      <c r="R1" s="3" t="s">
        <v>73</v>
      </c>
      <c r="S1" s="3" t="s">
        <v>23</v>
      </c>
      <c r="T1" s="3" t="s">
        <v>15</v>
      </c>
      <c r="U1" s="3" t="s">
        <v>24</v>
      </c>
      <c r="V1" s="3" t="s">
        <v>25</v>
      </c>
      <c r="W1" s="3" t="s">
        <v>26</v>
      </c>
      <c r="X1" s="3" t="s">
        <v>27</v>
      </c>
      <c r="Y1" s="4" t="s">
        <v>4</v>
      </c>
      <c r="Z1" s="3" t="s">
        <v>28</v>
      </c>
    </row>
    <row r="2" spans="1:26" s="7" customFormat="1" ht="28.8" x14ac:dyDescent="0.3">
      <c r="A2" s="2">
        <v>1</v>
      </c>
      <c r="B2" s="2">
        <v>1</v>
      </c>
      <c r="C2" s="2" t="s">
        <v>35</v>
      </c>
      <c r="D2" s="2" t="s">
        <v>36</v>
      </c>
      <c r="E2" s="2" t="s">
        <v>40</v>
      </c>
      <c r="F2" s="2" t="s">
        <v>8</v>
      </c>
      <c r="G2" s="2" t="s">
        <v>6</v>
      </c>
      <c r="H2" s="2">
        <v>558</v>
      </c>
      <c r="I2" s="2">
        <v>15</v>
      </c>
      <c r="J2" s="2">
        <v>497</v>
      </c>
      <c r="K2" s="2">
        <v>4</v>
      </c>
      <c r="L2" s="2">
        <v>879</v>
      </c>
      <c r="M2" s="2">
        <v>281</v>
      </c>
      <c r="N2" s="2">
        <v>28</v>
      </c>
      <c r="O2" s="2">
        <v>267</v>
      </c>
      <c r="P2" s="2">
        <v>12</v>
      </c>
      <c r="Q2" s="2">
        <v>815</v>
      </c>
      <c r="R2" s="2">
        <v>11</v>
      </c>
      <c r="S2" s="2">
        <v>240</v>
      </c>
      <c r="T2" s="2">
        <v>10</v>
      </c>
      <c r="U2" s="2">
        <v>244</v>
      </c>
      <c r="V2" s="2">
        <v>9</v>
      </c>
      <c r="W2" s="2">
        <f>SUM(S2,U2)</f>
        <v>484</v>
      </c>
      <c r="X2" s="2">
        <f>SUM(T2,V2)</f>
        <v>19</v>
      </c>
      <c r="Y2" s="2">
        <f>SUM(H2,J2,L2,M2,O2,Q2,S2,U2,)</f>
        <v>3781</v>
      </c>
      <c r="Z2" s="2">
        <f>SUM(I2, K2, X2,R2,P2,N2)</f>
        <v>89</v>
      </c>
    </row>
    <row r="3" spans="1:26" s="7" customFormat="1" ht="28.8" x14ac:dyDescent="0.3">
      <c r="A3" s="2">
        <v>2</v>
      </c>
      <c r="B3" s="2">
        <v>1</v>
      </c>
      <c r="C3" s="2" t="s">
        <v>35</v>
      </c>
      <c r="D3" s="2" t="s">
        <v>43</v>
      </c>
      <c r="E3" s="2" t="s">
        <v>37</v>
      </c>
      <c r="F3" s="2" t="s">
        <v>41</v>
      </c>
      <c r="G3" s="2" t="s">
        <v>42</v>
      </c>
      <c r="H3" s="2">
        <v>587</v>
      </c>
      <c r="I3" s="2">
        <v>24</v>
      </c>
      <c r="J3" s="2"/>
      <c r="K3" s="2"/>
      <c r="L3" s="2">
        <v>922</v>
      </c>
      <c r="M3" s="2">
        <v>298</v>
      </c>
      <c r="N3" s="2">
        <v>36</v>
      </c>
      <c r="O3" s="2">
        <v>259</v>
      </c>
      <c r="P3" s="2">
        <v>8</v>
      </c>
      <c r="Q3" s="2">
        <v>840</v>
      </c>
      <c r="R3" s="2">
        <v>15</v>
      </c>
      <c r="S3" s="8">
        <v>253</v>
      </c>
      <c r="T3" s="2">
        <v>10</v>
      </c>
      <c r="U3" s="2">
        <v>253</v>
      </c>
      <c r="V3" s="2">
        <v>6</v>
      </c>
      <c r="W3" s="2">
        <f>SUM(S3,U3)</f>
        <v>506</v>
      </c>
      <c r="X3" s="2">
        <f>SUM(T3,V3)</f>
        <v>16</v>
      </c>
      <c r="Y3" s="2">
        <f>SUM(H3,J3,L3,M3,O3,Q3,S3,U3,)</f>
        <v>3412</v>
      </c>
      <c r="Z3" s="2">
        <f>SUM(I3, K3, X3,R3,P3,N3)</f>
        <v>99</v>
      </c>
    </row>
    <row r="4" spans="1:26" s="7" customFormat="1" x14ac:dyDescent="0.3">
      <c r="A4" s="2">
        <v>3</v>
      </c>
      <c r="B4" s="2">
        <v>1</v>
      </c>
      <c r="C4" s="2" t="s">
        <v>35</v>
      </c>
      <c r="D4" s="2" t="s">
        <v>46</v>
      </c>
      <c r="E4" s="2" t="s">
        <v>37</v>
      </c>
      <c r="F4" s="2" t="s">
        <v>16</v>
      </c>
      <c r="G4" s="2" t="s">
        <v>30</v>
      </c>
      <c r="H4" s="2">
        <v>571</v>
      </c>
      <c r="I4" s="2">
        <v>15</v>
      </c>
      <c r="J4" s="2">
        <v>527</v>
      </c>
      <c r="K4" s="2">
        <v>8</v>
      </c>
      <c r="L4" s="2">
        <v>883</v>
      </c>
      <c r="M4" s="2">
        <v>292</v>
      </c>
      <c r="N4" s="2">
        <v>29</v>
      </c>
      <c r="O4" s="2">
        <v>267</v>
      </c>
      <c r="P4" s="2">
        <v>13</v>
      </c>
      <c r="Q4" s="2">
        <v>840</v>
      </c>
      <c r="R4" s="2">
        <v>17</v>
      </c>
      <c r="S4" s="8">
        <v>0</v>
      </c>
      <c r="T4" s="2"/>
      <c r="U4" s="2"/>
      <c r="V4" s="2"/>
      <c r="W4" s="2"/>
      <c r="X4" s="2"/>
      <c r="Y4" s="2">
        <f>SUM(H4,J4,L4,M4,O4,Q4,S4,U4,)</f>
        <v>3380</v>
      </c>
      <c r="Z4" s="2">
        <f>SUM(I4, K4, X4,R4,P4,N4)</f>
        <v>82</v>
      </c>
    </row>
    <row r="5" spans="1:26" s="7" customFormat="1" ht="28.8" x14ac:dyDescent="0.3">
      <c r="A5" s="2">
        <v>4</v>
      </c>
      <c r="B5" s="2">
        <v>1</v>
      </c>
      <c r="C5" s="2" t="s">
        <v>35</v>
      </c>
      <c r="D5" s="2" t="s">
        <v>51</v>
      </c>
      <c r="E5" s="2" t="s">
        <v>37</v>
      </c>
      <c r="F5" s="2" t="s">
        <v>47</v>
      </c>
      <c r="G5" s="2" t="s">
        <v>48</v>
      </c>
      <c r="H5" s="2">
        <v>596</v>
      </c>
      <c r="I5" s="2">
        <v>36</v>
      </c>
      <c r="J5" s="2"/>
      <c r="K5" s="2"/>
      <c r="L5" s="2">
        <v>969</v>
      </c>
      <c r="M5" s="2">
        <v>300</v>
      </c>
      <c r="N5" s="2">
        <v>53</v>
      </c>
      <c r="O5" s="2"/>
      <c r="P5" s="2"/>
      <c r="Q5" s="2">
        <v>888</v>
      </c>
      <c r="R5" s="2">
        <v>45</v>
      </c>
      <c r="S5" s="8">
        <v>275</v>
      </c>
      <c r="T5" s="9">
        <v>31</v>
      </c>
      <c r="U5" s="9">
        <v>276</v>
      </c>
      <c r="V5" s="9">
        <v>28</v>
      </c>
      <c r="W5" s="2">
        <f>SUM(S5,U5)</f>
        <v>551</v>
      </c>
      <c r="X5" s="2">
        <f>SUM(T5,V5)</f>
        <v>59</v>
      </c>
      <c r="Y5" s="2">
        <f>SUM(H5,J5,L5,M5,O5,Q5,S5,U5,)</f>
        <v>3304</v>
      </c>
      <c r="Z5" s="2">
        <f>SUM(I5, K5, X5,R5,P5,N5)</f>
        <v>193</v>
      </c>
    </row>
    <row r="6" spans="1:26" s="7" customFormat="1" x14ac:dyDescent="0.3">
      <c r="A6" s="1">
        <v>1</v>
      </c>
      <c r="B6" s="1">
        <v>2</v>
      </c>
      <c r="C6" s="1" t="s">
        <v>35</v>
      </c>
      <c r="D6" s="1" t="s">
        <v>55</v>
      </c>
      <c r="E6" s="1" t="s">
        <v>37</v>
      </c>
      <c r="F6" s="1" t="s">
        <v>16</v>
      </c>
      <c r="G6" s="1" t="s">
        <v>18</v>
      </c>
      <c r="H6" s="1">
        <v>573</v>
      </c>
      <c r="I6" s="1">
        <v>16</v>
      </c>
      <c r="J6" s="1">
        <v>589</v>
      </c>
      <c r="K6" s="1">
        <v>24</v>
      </c>
      <c r="L6" s="1"/>
      <c r="M6" s="1">
        <v>300</v>
      </c>
      <c r="N6" s="1">
        <v>46</v>
      </c>
      <c r="O6" s="1">
        <v>275</v>
      </c>
      <c r="P6" s="1">
        <v>15</v>
      </c>
      <c r="Q6" s="1">
        <v>863</v>
      </c>
      <c r="R6" s="1">
        <v>22</v>
      </c>
      <c r="S6" s="10">
        <v>254</v>
      </c>
      <c r="T6" s="1">
        <v>11</v>
      </c>
      <c r="U6" s="1">
        <v>259</v>
      </c>
      <c r="V6" s="1">
        <v>15</v>
      </c>
      <c r="W6" s="1">
        <f>SUM(S6,U6)</f>
        <v>513</v>
      </c>
      <c r="X6" s="1">
        <f>SUM(T6,V6)</f>
        <v>26</v>
      </c>
      <c r="Y6" s="1">
        <f>SUM(H6,J6,L6,M6,O6,Q6,S6,U6,)</f>
        <v>3113</v>
      </c>
      <c r="Z6" s="1">
        <f>SUM(I6, K6, X6,R6,P6,N6)</f>
        <v>149</v>
      </c>
    </row>
    <row r="7" spans="1:26" s="7" customFormat="1" ht="28.8" x14ac:dyDescent="0.3">
      <c r="A7" s="1">
        <v>2</v>
      </c>
      <c r="B7" s="1">
        <v>2</v>
      </c>
      <c r="C7" s="1" t="s">
        <v>35</v>
      </c>
      <c r="D7" s="1" t="s">
        <v>51</v>
      </c>
      <c r="E7" s="1" t="s">
        <v>37</v>
      </c>
      <c r="F7" s="1" t="s">
        <v>49</v>
      </c>
      <c r="G7" s="1" t="s">
        <v>50</v>
      </c>
      <c r="H7" s="1">
        <v>590</v>
      </c>
      <c r="I7" s="1">
        <v>26</v>
      </c>
      <c r="J7" s="1">
        <v>575</v>
      </c>
      <c r="K7" s="1">
        <v>17</v>
      </c>
      <c r="L7" s="1">
        <v>958</v>
      </c>
      <c r="M7" s="1">
        <v>299</v>
      </c>
      <c r="N7" s="1">
        <v>48</v>
      </c>
      <c r="O7" s="1"/>
      <c r="P7" s="1"/>
      <c r="Q7" s="1"/>
      <c r="R7" s="1"/>
      <c r="S7" s="1">
        <v>264</v>
      </c>
      <c r="T7" s="1">
        <v>22</v>
      </c>
      <c r="U7" s="1">
        <v>260</v>
      </c>
      <c r="V7" s="1">
        <v>18</v>
      </c>
      <c r="W7" s="1">
        <f>SUM(S7,U7)</f>
        <v>524</v>
      </c>
      <c r="X7" s="1">
        <f>SUM(T7,V7)</f>
        <v>40</v>
      </c>
      <c r="Y7" s="1">
        <f>SUM(H7,J7,L7,M7,O7,Q7,S7,U7,)</f>
        <v>2946</v>
      </c>
      <c r="Z7" s="1">
        <f>SUM(I7, K7, X7,R7,P7,N7)</f>
        <v>131</v>
      </c>
    </row>
    <row r="8" spans="1:26" s="7" customFormat="1" x14ac:dyDescent="0.3">
      <c r="A8" s="1">
        <v>3</v>
      </c>
      <c r="B8" s="1">
        <v>2</v>
      </c>
      <c r="C8" s="1" t="s">
        <v>35</v>
      </c>
      <c r="D8" s="1" t="s">
        <v>55</v>
      </c>
      <c r="E8" s="1" t="s">
        <v>40</v>
      </c>
      <c r="F8" s="1" t="s">
        <v>56</v>
      </c>
      <c r="G8" s="1" t="s">
        <v>57</v>
      </c>
      <c r="H8" s="1">
        <v>561</v>
      </c>
      <c r="I8" s="1">
        <v>16</v>
      </c>
      <c r="J8" s="1">
        <v>553</v>
      </c>
      <c r="K8" s="1">
        <v>10</v>
      </c>
      <c r="L8" s="1"/>
      <c r="M8" s="1">
        <v>299</v>
      </c>
      <c r="N8" s="1">
        <v>33</v>
      </c>
      <c r="O8" s="1"/>
      <c r="P8" s="1"/>
      <c r="Q8" s="1">
        <v>855</v>
      </c>
      <c r="R8" s="1">
        <v>20</v>
      </c>
      <c r="S8" s="10">
        <v>240</v>
      </c>
      <c r="T8" s="1">
        <v>8</v>
      </c>
      <c r="U8" s="1">
        <v>250</v>
      </c>
      <c r="V8" s="1">
        <v>13</v>
      </c>
      <c r="W8" s="1">
        <f>SUM(S8,U8)</f>
        <v>490</v>
      </c>
      <c r="X8" s="1">
        <f>SUM(T8,V8)</f>
        <v>21</v>
      </c>
      <c r="Y8" s="1">
        <f>SUM(H8,J8,L8,M8,O8,Q8,S8,U8,)</f>
        <v>2758</v>
      </c>
      <c r="Z8" s="1">
        <f>SUM(I8, K8, X8,R8,P8,N8)</f>
        <v>100</v>
      </c>
    </row>
    <row r="9" spans="1:26" s="7" customFormat="1" ht="28.8" x14ac:dyDescent="0.3">
      <c r="A9" s="1">
        <v>4</v>
      </c>
      <c r="B9" s="1">
        <v>2</v>
      </c>
      <c r="C9" s="1" t="s">
        <v>52</v>
      </c>
      <c r="D9" s="1" t="s">
        <v>36</v>
      </c>
      <c r="E9" s="1" t="s">
        <v>37</v>
      </c>
      <c r="F9" s="1" t="s">
        <v>9</v>
      </c>
      <c r="G9" s="1" t="s">
        <v>5</v>
      </c>
      <c r="H9" s="1">
        <v>562</v>
      </c>
      <c r="I9" s="1">
        <v>13</v>
      </c>
      <c r="J9" s="1"/>
      <c r="K9" s="1"/>
      <c r="L9" s="1">
        <v>917</v>
      </c>
      <c r="M9" s="1"/>
      <c r="N9" s="1"/>
      <c r="O9" s="1">
        <v>266</v>
      </c>
      <c r="P9" s="1">
        <v>10</v>
      </c>
      <c r="Q9" s="1">
        <v>852</v>
      </c>
      <c r="R9" s="1">
        <v>20</v>
      </c>
      <c r="S9" s="10">
        <v>0</v>
      </c>
      <c r="T9" s="1"/>
      <c r="U9" s="1"/>
      <c r="V9" s="1"/>
      <c r="W9" s="1"/>
      <c r="X9" s="1"/>
      <c r="Y9" s="1">
        <f>SUM(H9,J9,L9,M9,O9,Q9,S9,U9,)</f>
        <v>2597</v>
      </c>
      <c r="Z9" s="1">
        <f>SUM(I9, K9, X9,R9,P9,N9)</f>
        <v>43</v>
      </c>
    </row>
    <row r="10" spans="1:26" s="7" customFormat="1" ht="28.8" x14ac:dyDescent="0.3">
      <c r="A10" s="2">
        <v>1</v>
      </c>
      <c r="B10" s="2">
        <v>3</v>
      </c>
      <c r="C10" s="2" t="s">
        <v>35</v>
      </c>
      <c r="D10" s="2" t="s">
        <v>36</v>
      </c>
      <c r="E10" s="2" t="s">
        <v>37</v>
      </c>
      <c r="F10" s="2" t="s">
        <v>38</v>
      </c>
      <c r="G10" s="2" t="s">
        <v>39</v>
      </c>
      <c r="H10" s="2"/>
      <c r="I10" s="2"/>
      <c r="J10" s="2"/>
      <c r="K10" s="2"/>
      <c r="L10" s="2">
        <v>903</v>
      </c>
      <c r="M10" s="2">
        <v>292</v>
      </c>
      <c r="N10" s="2">
        <v>31</v>
      </c>
      <c r="O10" s="2">
        <v>252</v>
      </c>
      <c r="P10" s="2">
        <v>6</v>
      </c>
      <c r="Q10" s="2">
        <v>820</v>
      </c>
      <c r="R10" s="2">
        <v>13</v>
      </c>
      <c r="S10" s="8">
        <v>243</v>
      </c>
      <c r="T10" s="2">
        <v>9</v>
      </c>
      <c r="U10" s="2">
        <v>243</v>
      </c>
      <c r="V10" s="2">
        <v>5</v>
      </c>
      <c r="W10" s="2">
        <f>SUM(S10,U10)</f>
        <v>486</v>
      </c>
      <c r="X10" s="2">
        <f>SUM(T10,V10)</f>
        <v>14</v>
      </c>
      <c r="Y10" s="2">
        <f>SUM(H10,J10,L10,M10,O10,Q10,S10,U10,)</f>
        <v>2753</v>
      </c>
      <c r="Z10" s="2">
        <f>SUM(I10, K10, X10,R10,P10,N10)</f>
        <v>64</v>
      </c>
    </row>
    <row r="11" spans="1:26" s="7" customFormat="1" ht="28.8" x14ac:dyDescent="0.3">
      <c r="A11" s="2">
        <v>2</v>
      </c>
      <c r="B11" s="2">
        <v>3</v>
      </c>
      <c r="C11" s="2" t="s">
        <v>52</v>
      </c>
      <c r="D11" s="2" t="s">
        <v>43</v>
      </c>
      <c r="E11" s="2" t="s">
        <v>37</v>
      </c>
      <c r="F11" s="2" t="s">
        <v>44</v>
      </c>
      <c r="G11" s="2" t="s">
        <v>45</v>
      </c>
      <c r="H11" s="2"/>
      <c r="I11" s="2"/>
      <c r="J11" s="2"/>
      <c r="K11" s="2"/>
      <c r="L11" s="2">
        <v>842</v>
      </c>
      <c r="M11" s="2">
        <v>285</v>
      </c>
      <c r="N11" s="2">
        <v>15</v>
      </c>
      <c r="O11" s="2">
        <v>254</v>
      </c>
      <c r="P11" s="2">
        <v>10</v>
      </c>
      <c r="Q11" s="2">
        <v>807</v>
      </c>
      <c r="R11" s="2">
        <v>10</v>
      </c>
      <c r="S11" s="8">
        <v>242</v>
      </c>
      <c r="T11" s="2">
        <v>10</v>
      </c>
      <c r="U11" s="2">
        <v>244</v>
      </c>
      <c r="V11" s="2">
        <v>9</v>
      </c>
      <c r="W11" s="2">
        <f>SUM(S11,U11)</f>
        <v>486</v>
      </c>
      <c r="X11" s="2">
        <f>SUM(T11,V11)</f>
        <v>19</v>
      </c>
      <c r="Y11" s="2">
        <f>SUM(H11,J11,L11,M11,O11,Q11,S11,U11,)</f>
        <v>2674</v>
      </c>
      <c r="Z11" s="2">
        <f>SUM(I11, K11, X11,R11,P11,N11)</f>
        <v>54</v>
      </c>
    </row>
    <row r="12" spans="1:26" s="7" customFormat="1" ht="28.8" x14ac:dyDescent="0.3">
      <c r="A12" s="2">
        <v>3</v>
      </c>
      <c r="B12" s="2">
        <v>3</v>
      </c>
      <c r="C12" s="2" t="s">
        <v>21</v>
      </c>
      <c r="D12" s="2" t="s">
        <v>46</v>
      </c>
      <c r="E12" s="2" t="s">
        <v>37</v>
      </c>
      <c r="F12" s="2" t="s">
        <v>64</v>
      </c>
      <c r="G12" s="2" t="s">
        <v>65</v>
      </c>
      <c r="H12" s="2">
        <v>502</v>
      </c>
      <c r="I12" s="2">
        <v>5</v>
      </c>
      <c r="J12" s="2">
        <v>467</v>
      </c>
      <c r="K12" s="2">
        <v>3</v>
      </c>
      <c r="L12" s="2"/>
      <c r="M12" s="2">
        <v>259</v>
      </c>
      <c r="N12" s="2">
        <v>7</v>
      </c>
      <c r="O12" s="2">
        <v>227</v>
      </c>
      <c r="P12" s="2">
        <v>4</v>
      </c>
      <c r="Q12" s="2">
        <v>800</v>
      </c>
      <c r="R12" s="2">
        <v>11</v>
      </c>
      <c r="S12" s="8">
        <v>218</v>
      </c>
      <c r="T12" s="2">
        <v>6</v>
      </c>
      <c r="U12" s="2">
        <v>190</v>
      </c>
      <c r="V12" s="2">
        <v>4</v>
      </c>
      <c r="W12" s="2">
        <f>SUM(S12,U12)</f>
        <v>408</v>
      </c>
      <c r="X12" s="2">
        <f>SUM(T12,V12)</f>
        <v>10</v>
      </c>
      <c r="Y12" s="2">
        <f>SUM(H12,J12,L12,M12,O12,Q12,S12,U12,)</f>
        <v>2663</v>
      </c>
      <c r="Z12" s="2">
        <f>SUM(I12, K12, X12,R12,P12,N12)</f>
        <v>40</v>
      </c>
    </row>
    <row r="13" spans="1:26" s="7" customFormat="1" ht="28.8" x14ac:dyDescent="0.3">
      <c r="A13" s="2">
        <v>4</v>
      </c>
      <c r="B13" s="2">
        <v>3</v>
      </c>
      <c r="C13" s="2" t="s">
        <v>35</v>
      </c>
      <c r="D13" s="2" t="s">
        <v>43</v>
      </c>
      <c r="E13" s="2" t="s">
        <v>37</v>
      </c>
      <c r="F13" s="2" t="s">
        <v>10</v>
      </c>
      <c r="G13" s="2" t="s">
        <v>11</v>
      </c>
      <c r="H13" s="2"/>
      <c r="I13" s="2"/>
      <c r="J13" s="2"/>
      <c r="K13" s="2"/>
      <c r="L13" s="2">
        <v>903</v>
      </c>
      <c r="M13" s="2">
        <v>297</v>
      </c>
      <c r="N13" s="2">
        <v>35</v>
      </c>
      <c r="O13" s="2"/>
      <c r="P13" s="2"/>
      <c r="Q13" s="2">
        <v>831</v>
      </c>
      <c r="R13" s="2">
        <v>11</v>
      </c>
      <c r="S13" s="2">
        <v>243</v>
      </c>
      <c r="T13" s="2">
        <v>11</v>
      </c>
      <c r="U13" s="2">
        <v>252</v>
      </c>
      <c r="V13" s="2">
        <v>11</v>
      </c>
      <c r="W13" s="2">
        <f>SUM(S13,U13)</f>
        <v>495</v>
      </c>
      <c r="X13" s="2">
        <f>SUM(T13,V13)</f>
        <v>22</v>
      </c>
      <c r="Y13" s="2">
        <f>SUM(H13,J13,L13,M13,O13,Q13,S13,U13,)</f>
        <v>2526</v>
      </c>
      <c r="Z13" s="2">
        <f>SUM(I13, K13, X13,R13,P13,N13)</f>
        <v>68</v>
      </c>
    </row>
    <row r="14" spans="1:26" s="7" customFormat="1" ht="28.8" x14ac:dyDescent="0.3">
      <c r="A14" s="2">
        <v>5</v>
      </c>
      <c r="B14" s="2">
        <v>3</v>
      </c>
      <c r="C14" s="2" t="s">
        <v>35</v>
      </c>
      <c r="D14" s="2" t="s">
        <v>55</v>
      </c>
      <c r="E14" s="2" t="s">
        <v>37</v>
      </c>
      <c r="F14" s="2" t="s">
        <v>53</v>
      </c>
      <c r="G14" s="2" t="s">
        <v>54</v>
      </c>
      <c r="H14" s="2">
        <v>568</v>
      </c>
      <c r="I14" s="2">
        <v>13</v>
      </c>
      <c r="J14" s="2">
        <v>558</v>
      </c>
      <c r="K14" s="2">
        <v>16</v>
      </c>
      <c r="L14" s="2">
        <v>931</v>
      </c>
      <c r="M14" s="2"/>
      <c r="N14" s="2"/>
      <c r="O14" s="2"/>
      <c r="P14" s="2"/>
      <c r="Q14" s="2"/>
      <c r="R14" s="2"/>
      <c r="S14" s="8">
        <v>0</v>
      </c>
      <c r="T14" s="2"/>
      <c r="U14" s="2"/>
      <c r="V14" s="2"/>
      <c r="W14" s="2"/>
      <c r="X14" s="2"/>
      <c r="Y14" s="2">
        <f>SUM(H14,J14,L14,M14,O14,Q14,S14,U14,)</f>
        <v>2057</v>
      </c>
      <c r="Z14" s="2">
        <f>SUM(I14, K14, X14,R14,P14,N14)</f>
        <v>29</v>
      </c>
    </row>
    <row r="15" spans="1:26" s="7" customFormat="1" ht="28.8" x14ac:dyDescent="0.3">
      <c r="A15" s="1">
        <v>1</v>
      </c>
      <c r="B15" s="1">
        <v>4</v>
      </c>
      <c r="C15" s="1" t="s">
        <v>35</v>
      </c>
      <c r="D15" s="1" t="s">
        <v>46</v>
      </c>
      <c r="E15" s="1" t="s">
        <v>37</v>
      </c>
      <c r="F15" s="1" t="s">
        <v>61</v>
      </c>
      <c r="G15" s="1" t="s">
        <v>71</v>
      </c>
      <c r="H15" s="1">
        <v>571</v>
      </c>
      <c r="I15" s="1">
        <v>24</v>
      </c>
      <c r="J15" s="1">
        <v>545</v>
      </c>
      <c r="K15" s="1">
        <v>9</v>
      </c>
      <c r="L15" s="1"/>
      <c r="M15" s="1"/>
      <c r="N15" s="1"/>
      <c r="O15" s="1"/>
      <c r="P15" s="1"/>
      <c r="Q15" s="1">
        <v>859</v>
      </c>
      <c r="R15" s="1">
        <v>23</v>
      </c>
      <c r="S15" s="10">
        <v>246</v>
      </c>
      <c r="T15" s="11">
        <v>11</v>
      </c>
      <c r="U15" s="11">
        <v>239</v>
      </c>
      <c r="V15" s="11">
        <v>12</v>
      </c>
      <c r="W15" s="1">
        <f>SUM(S15,U15)</f>
        <v>485</v>
      </c>
      <c r="X15" s="1">
        <f>SUM(T15,V15)</f>
        <v>23</v>
      </c>
      <c r="Y15" s="1">
        <f>SUM(H15,J15,L15,M15,O15,Q15,S15,U15,)</f>
        <v>2460</v>
      </c>
      <c r="Z15" s="1">
        <f>SUM(I15, K15, X15,R15,P15,N15)</f>
        <v>79</v>
      </c>
    </row>
    <row r="16" spans="1:26" s="7" customFormat="1" x14ac:dyDescent="0.3">
      <c r="A16" s="1">
        <v>2</v>
      </c>
      <c r="B16" s="1">
        <v>4</v>
      </c>
      <c r="C16" s="1" t="s">
        <v>35</v>
      </c>
      <c r="D16" s="1" t="s">
        <v>36</v>
      </c>
      <c r="E16" s="1" t="s">
        <v>37</v>
      </c>
      <c r="F16" s="1" t="s">
        <v>68</v>
      </c>
      <c r="G16" s="1" t="s">
        <v>69</v>
      </c>
      <c r="H16" s="1">
        <v>558</v>
      </c>
      <c r="I16" s="1">
        <v>9</v>
      </c>
      <c r="J16" s="1">
        <v>533</v>
      </c>
      <c r="K16" s="1">
        <v>6</v>
      </c>
      <c r="L16" s="1"/>
      <c r="M16" s="1"/>
      <c r="N16" s="1"/>
      <c r="O16" s="1"/>
      <c r="P16" s="1"/>
      <c r="Q16" s="1">
        <v>848</v>
      </c>
      <c r="R16" s="1">
        <v>47</v>
      </c>
      <c r="S16" s="10">
        <v>246</v>
      </c>
      <c r="T16" s="1">
        <v>8</v>
      </c>
      <c r="U16" s="1">
        <v>245</v>
      </c>
      <c r="V16" s="1">
        <v>14</v>
      </c>
      <c r="W16" s="1">
        <f>SUM(S16,U16)</f>
        <v>491</v>
      </c>
      <c r="X16" s="1">
        <f>SUM(T16,V16)</f>
        <v>22</v>
      </c>
      <c r="Y16" s="1">
        <f>SUM(H16,J16,L16,M16,O16,Q16,S16,U16,)</f>
        <v>2430</v>
      </c>
      <c r="Z16" s="1">
        <f>SUM(I16, K16, X16,R16,P16,N16)</f>
        <v>84</v>
      </c>
    </row>
    <row r="17" spans="1:26" s="7" customFormat="1" ht="28.8" x14ac:dyDescent="0.3">
      <c r="A17" s="1">
        <v>3</v>
      </c>
      <c r="B17" s="1">
        <v>4</v>
      </c>
      <c r="C17" s="1" t="s">
        <v>52</v>
      </c>
      <c r="D17" s="1" t="s">
        <v>51</v>
      </c>
      <c r="E17" s="1" t="s">
        <v>37</v>
      </c>
      <c r="F17" s="1" t="s">
        <v>74</v>
      </c>
      <c r="G17" s="1" t="s">
        <v>75</v>
      </c>
      <c r="H17" s="1">
        <v>549</v>
      </c>
      <c r="I17" s="1">
        <v>20</v>
      </c>
      <c r="J17" s="1"/>
      <c r="K17" s="1"/>
      <c r="L17" s="1"/>
      <c r="M17" s="1">
        <v>292</v>
      </c>
      <c r="N17" s="1">
        <v>21</v>
      </c>
      <c r="O17" s="1">
        <v>252</v>
      </c>
      <c r="P17" s="1">
        <v>8</v>
      </c>
      <c r="Q17" s="1">
        <v>829</v>
      </c>
      <c r="R17" s="1">
        <v>11</v>
      </c>
      <c r="S17" s="10">
        <v>228</v>
      </c>
      <c r="T17" s="1">
        <v>4</v>
      </c>
      <c r="U17" s="1">
        <v>224</v>
      </c>
      <c r="V17" s="1">
        <v>5</v>
      </c>
      <c r="W17" s="1">
        <f>SUM(S17,U17)</f>
        <v>452</v>
      </c>
      <c r="X17" s="1">
        <f>SUM(T17,V17)</f>
        <v>9</v>
      </c>
      <c r="Y17" s="1">
        <f>SUM(H17,J17,L17,M17,O17,Q17,S17,U17,)</f>
        <v>2374</v>
      </c>
      <c r="Z17" s="1">
        <f>SUM(I17, K17, X17,R17,P17,N17)</f>
        <v>69</v>
      </c>
    </row>
    <row r="18" spans="1:26" s="7" customFormat="1" ht="28.8" x14ac:dyDescent="0.3">
      <c r="A18" s="1">
        <v>4</v>
      </c>
      <c r="B18" s="1">
        <v>4</v>
      </c>
      <c r="C18" s="1" t="s">
        <v>2</v>
      </c>
      <c r="D18" s="1" t="s">
        <v>36</v>
      </c>
      <c r="E18" s="1" t="s">
        <v>37</v>
      </c>
      <c r="F18" s="1" t="s">
        <v>83</v>
      </c>
      <c r="G18" s="1" t="s">
        <v>84</v>
      </c>
      <c r="H18" s="1">
        <v>595</v>
      </c>
      <c r="I18" s="1">
        <v>30</v>
      </c>
      <c r="J18" s="1"/>
      <c r="K18" s="1"/>
      <c r="L18" s="1"/>
      <c r="M18" s="1"/>
      <c r="N18" s="1"/>
      <c r="O18" s="1">
        <v>280</v>
      </c>
      <c r="P18" s="1">
        <v>17</v>
      </c>
      <c r="Q18" s="1">
        <v>883</v>
      </c>
      <c r="R18" s="1">
        <v>31</v>
      </c>
      <c r="S18" s="10">
        <v>268</v>
      </c>
      <c r="T18" s="11">
        <v>22</v>
      </c>
      <c r="U18" s="11">
        <v>265</v>
      </c>
      <c r="V18" s="11">
        <v>27</v>
      </c>
      <c r="W18" s="1">
        <f>SUM(S18,U18)</f>
        <v>533</v>
      </c>
      <c r="X18" s="1">
        <f>SUM(T18,V18)</f>
        <v>49</v>
      </c>
      <c r="Y18" s="1">
        <f>SUM(H18,J18,L18,M18,O18,Q18,S18,U18,)</f>
        <v>2291</v>
      </c>
      <c r="Z18" s="1">
        <f>SUM(I18, K18, X18,R18,P18,N18)</f>
        <v>127</v>
      </c>
    </row>
    <row r="19" spans="1:26" s="7" customFormat="1" ht="28.8" x14ac:dyDescent="0.3">
      <c r="A19" s="1">
        <v>5</v>
      </c>
      <c r="B19" s="1">
        <v>4</v>
      </c>
      <c r="C19" s="1" t="s">
        <v>35</v>
      </c>
      <c r="D19" s="1" t="s">
        <v>43</v>
      </c>
      <c r="E19" s="1" t="s">
        <v>37</v>
      </c>
      <c r="F19" s="1" t="s">
        <v>67</v>
      </c>
      <c r="G19" s="1" t="s">
        <v>66</v>
      </c>
      <c r="H19" s="1"/>
      <c r="I19" s="1"/>
      <c r="J19" s="1">
        <v>543</v>
      </c>
      <c r="K19" s="1">
        <v>9</v>
      </c>
      <c r="L19" s="1"/>
      <c r="M19" s="1">
        <v>295</v>
      </c>
      <c r="N19" s="1">
        <v>35</v>
      </c>
      <c r="O19" s="1"/>
      <c r="P19" s="1"/>
      <c r="Q19" s="1">
        <v>852</v>
      </c>
      <c r="R19" s="1">
        <v>20</v>
      </c>
      <c r="S19" s="10">
        <v>245</v>
      </c>
      <c r="T19" s="1">
        <v>10</v>
      </c>
      <c r="U19" s="1">
        <v>241</v>
      </c>
      <c r="V19" s="1">
        <v>6</v>
      </c>
      <c r="W19" s="1">
        <f>SUM(S19,U19)</f>
        <v>486</v>
      </c>
      <c r="X19" s="1">
        <f>SUM(T19,V19)</f>
        <v>16</v>
      </c>
      <c r="Y19" s="1">
        <f>SUM(H19,J19,L19,M19,O19,Q19,S19,U19,)</f>
        <v>2176</v>
      </c>
      <c r="Z19" s="1">
        <f>SUM(I19, K19, X19,R19,P19,N19)</f>
        <v>80</v>
      </c>
    </row>
    <row r="20" spans="1:26" s="7" customFormat="1" x14ac:dyDescent="0.3">
      <c r="A20" s="2">
        <v>1</v>
      </c>
      <c r="B20" s="2">
        <v>5</v>
      </c>
      <c r="C20" s="2" t="s">
        <v>2</v>
      </c>
      <c r="D20" s="2" t="s">
        <v>51</v>
      </c>
      <c r="E20" s="2" t="s">
        <v>37</v>
      </c>
      <c r="F20" s="2" t="s">
        <v>89</v>
      </c>
      <c r="G20" s="2" t="s">
        <v>90</v>
      </c>
      <c r="H20" s="2">
        <v>599</v>
      </c>
      <c r="I20" s="2">
        <v>47</v>
      </c>
      <c r="J20" s="2">
        <v>594</v>
      </c>
      <c r="K20" s="2">
        <v>31</v>
      </c>
      <c r="L20" s="2"/>
      <c r="M20" s="2">
        <v>300</v>
      </c>
      <c r="N20" s="2">
        <v>60</v>
      </c>
      <c r="O20" s="2"/>
      <c r="P20" s="2"/>
      <c r="Q20" s="2"/>
      <c r="R20" s="2"/>
      <c r="S20" s="2">
        <v>269</v>
      </c>
      <c r="T20" s="2">
        <v>24</v>
      </c>
      <c r="U20" s="2">
        <v>259</v>
      </c>
      <c r="V20" s="2">
        <v>30</v>
      </c>
      <c r="W20" s="2">
        <f>SUM(S20,U20)</f>
        <v>528</v>
      </c>
      <c r="X20" s="2">
        <f>SUM(T20,V20)</f>
        <v>54</v>
      </c>
      <c r="Y20" s="2">
        <f>SUM(H20,J20,L20,M20,O20,Q20,S20,U20,)</f>
        <v>2021</v>
      </c>
      <c r="Z20" s="2">
        <f>SUM(I20, K20, X20,R20,P20,N20)</f>
        <v>192</v>
      </c>
    </row>
    <row r="21" spans="1:26" s="7" customFormat="1" ht="28.8" x14ac:dyDescent="0.3">
      <c r="A21" s="2">
        <v>2</v>
      </c>
      <c r="B21" s="2">
        <v>5</v>
      </c>
      <c r="C21" s="2" t="s">
        <v>35</v>
      </c>
      <c r="D21" s="2" t="s">
        <v>36</v>
      </c>
      <c r="E21" s="2" t="s">
        <v>37</v>
      </c>
      <c r="F21" s="2" t="s">
        <v>70</v>
      </c>
      <c r="G21" s="2" t="s">
        <v>85</v>
      </c>
      <c r="H21" s="2">
        <v>586</v>
      </c>
      <c r="I21" s="2">
        <v>25</v>
      </c>
      <c r="J21" s="2">
        <v>498</v>
      </c>
      <c r="K21" s="2">
        <v>9</v>
      </c>
      <c r="L21" s="2"/>
      <c r="M21" s="2">
        <v>291</v>
      </c>
      <c r="N21" s="2">
        <v>33</v>
      </c>
      <c r="O21" s="2">
        <v>264</v>
      </c>
      <c r="P21" s="2">
        <v>11</v>
      </c>
      <c r="Q21" s="2" t="s">
        <v>82</v>
      </c>
      <c r="R21" s="2" t="s">
        <v>82</v>
      </c>
      <c r="S21" s="2">
        <v>0</v>
      </c>
      <c r="T21" s="2"/>
      <c r="U21" s="2"/>
      <c r="V21" s="2"/>
      <c r="W21" s="2"/>
      <c r="X21" s="2"/>
      <c r="Y21" s="2">
        <f>SUM(H21,J21,L21,M21,O21,Q21,S21,U21,)</f>
        <v>1639</v>
      </c>
      <c r="Z21" s="2">
        <f>SUM(I21, K21, X21,R21,P21,N21)</f>
        <v>78</v>
      </c>
    </row>
    <row r="22" spans="1:26" s="7" customFormat="1" ht="28.8" x14ac:dyDescent="0.3">
      <c r="A22" s="2">
        <v>3</v>
      </c>
      <c r="B22" s="2">
        <v>5</v>
      </c>
      <c r="C22" s="2" t="s">
        <v>35</v>
      </c>
      <c r="D22" s="2" t="s">
        <v>58</v>
      </c>
      <c r="E22" s="2" t="s">
        <v>40</v>
      </c>
      <c r="F22" s="2" t="s">
        <v>59</v>
      </c>
      <c r="G22" s="2" t="s">
        <v>60</v>
      </c>
      <c r="H22" s="2">
        <v>551</v>
      </c>
      <c r="I22" s="2">
        <v>13</v>
      </c>
      <c r="J22" s="2">
        <v>521</v>
      </c>
      <c r="K22" s="2">
        <v>5</v>
      </c>
      <c r="L22" s="2"/>
      <c r="M22" s="2">
        <v>276</v>
      </c>
      <c r="N22" s="2">
        <v>27</v>
      </c>
      <c r="O22" s="2">
        <v>248</v>
      </c>
      <c r="P22" s="2">
        <v>7</v>
      </c>
      <c r="Q22" s="2"/>
      <c r="R22" s="2"/>
      <c r="S22" s="2">
        <v>0</v>
      </c>
      <c r="T22" s="2"/>
      <c r="U22" s="2"/>
      <c r="V22" s="2"/>
      <c r="W22" s="2"/>
      <c r="X22" s="2"/>
      <c r="Y22" s="2">
        <f>SUM(H22,J22,L22,M22,O22,Q22,S22,U22,)</f>
        <v>1596</v>
      </c>
      <c r="Z22" s="2">
        <f>SUM(I22, K22, X22,R22,P22,N22)</f>
        <v>52</v>
      </c>
    </row>
    <row r="23" spans="1:26" s="7" customFormat="1" ht="28.8" x14ac:dyDescent="0.3">
      <c r="A23" s="2">
        <v>4</v>
      </c>
      <c r="B23" s="2">
        <v>5</v>
      </c>
      <c r="C23" s="2" t="s">
        <v>21</v>
      </c>
      <c r="D23" s="2" t="s">
        <v>51</v>
      </c>
      <c r="E23" s="2" t="s">
        <v>40</v>
      </c>
      <c r="F23" s="2" t="s">
        <v>74</v>
      </c>
      <c r="G23" s="2" t="s">
        <v>81</v>
      </c>
      <c r="H23" s="2">
        <v>454</v>
      </c>
      <c r="I23" s="2">
        <v>3</v>
      </c>
      <c r="J23" s="2" t="s">
        <v>82</v>
      </c>
      <c r="K23" s="2"/>
      <c r="L23" s="2"/>
      <c r="M23" s="2">
        <v>259</v>
      </c>
      <c r="N23" s="2">
        <v>9</v>
      </c>
      <c r="O23" s="2">
        <v>180</v>
      </c>
      <c r="P23" s="2">
        <v>0</v>
      </c>
      <c r="Q23" s="2">
        <v>685</v>
      </c>
      <c r="R23" s="2">
        <v>5</v>
      </c>
      <c r="S23" s="2">
        <v>0</v>
      </c>
      <c r="T23" s="2"/>
      <c r="U23" s="2"/>
      <c r="V23" s="2"/>
      <c r="W23" s="2"/>
      <c r="X23" s="2"/>
      <c r="Y23" s="2">
        <f>SUM(H23,J23,L23,M23,O23,Q23,S23,U23,)</f>
        <v>1578</v>
      </c>
      <c r="Z23" s="2">
        <f>SUM(I23, K23, X23,R23,P23,N23)</f>
        <v>17</v>
      </c>
    </row>
    <row r="24" spans="1:26" s="7" customFormat="1" x14ac:dyDescent="0.3">
      <c r="A24" s="2">
        <v>5</v>
      </c>
      <c r="B24" s="2">
        <v>5</v>
      </c>
      <c r="C24" s="2" t="s">
        <v>2</v>
      </c>
      <c r="D24" s="2" t="s">
        <v>51</v>
      </c>
      <c r="E24" s="2" t="s">
        <v>37</v>
      </c>
      <c r="F24" s="2" t="s">
        <v>92</v>
      </c>
      <c r="G24" s="2" t="s">
        <v>93</v>
      </c>
      <c r="H24" s="2"/>
      <c r="I24" s="2"/>
      <c r="J24" s="2"/>
      <c r="K24" s="2"/>
      <c r="L24" s="2"/>
      <c r="M24" s="2">
        <v>300</v>
      </c>
      <c r="N24" s="2">
        <v>45</v>
      </c>
      <c r="O24" s="2">
        <v>294</v>
      </c>
      <c r="P24" s="2">
        <v>28</v>
      </c>
      <c r="Q24" s="2">
        <v>881</v>
      </c>
      <c r="R24" s="2">
        <v>31</v>
      </c>
      <c r="S24" s="2">
        <v>0</v>
      </c>
      <c r="T24" s="2"/>
      <c r="U24" s="2"/>
      <c r="V24" s="2"/>
      <c r="W24" s="2"/>
      <c r="X24" s="2"/>
      <c r="Y24" s="2">
        <f>SUM(H24,J24,L24,M24,O24,Q24,S24,U24,)</f>
        <v>1475</v>
      </c>
      <c r="Z24" s="2">
        <f>SUM(N24,P24,R24)</f>
        <v>104</v>
      </c>
    </row>
    <row r="25" spans="1:26" s="7" customFormat="1" ht="43.2" x14ac:dyDescent="0.3">
      <c r="A25" s="1">
        <v>1</v>
      </c>
      <c r="B25" s="1">
        <v>6</v>
      </c>
      <c r="C25" s="1" t="s">
        <v>78</v>
      </c>
      <c r="D25" s="1" t="s">
        <v>51</v>
      </c>
      <c r="E25" s="1" t="s">
        <v>37</v>
      </c>
      <c r="F25" s="1" t="s">
        <v>76</v>
      </c>
      <c r="G25" s="1" t="s">
        <v>77</v>
      </c>
      <c r="H25" s="1">
        <v>577</v>
      </c>
      <c r="I25" s="1">
        <v>19</v>
      </c>
      <c r="J25" s="1"/>
      <c r="K25" s="1"/>
      <c r="L25" s="1"/>
      <c r="M25" s="1">
        <v>295</v>
      </c>
      <c r="N25" s="1">
        <v>34</v>
      </c>
      <c r="O25" s="1">
        <v>264</v>
      </c>
      <c r="P25" s="1">
        <v>8</v>
      </c>
      <c r="Q25" s="1"/>
      <c r="R25" s="1"/>
      <c r="S25" s="1">
        <v>240</v>
      </c>
      <c r="T25" s="1">
        <v>8</v>
      </c>
      <c r="U25" s="1">
        <v>243</v>
      </c>
      <c r="V25" s="1">
        <v>11</v>
      </c>
      <c r="W25" s="1">
        <f>SUM(S25,U25)</f>
        <v>483</v>
      </c>
      <c r="X25" s="1">
        <f>SUM(T25,V25)</f>
        <v>19</v>
      </c>
      <c r="Y25" s="1">
        <f>SUM(H25,J25,L25,M25,O25,Q25,S25,U25,)</f>
        <v>1619</v>
      </c>
      <c r="Z25" s="1">
        <f>SUM(I25, K25, X25,R25,P25,N25)</f>
        <v>80</v>
      </c>
    </row>
    <row r="26" spans="1:26" s="7" customFormat="1" x14ac:dyDescent="0.3">
      <c r="A26" s="1">
        <v>2</v>
      </c>
      <c r="B26" s="1">
        <v>6</v>
      </c>
      <c r="C26" s="1" t="s">
        <v>35</v>
      </c>
      <c r="D26" s="1" t="s">
        <v>43</v>
      </c>
      <c r="E26" s="1" t="s">
        <v>40</v>
      </c>
      <c r="F26" s="1" t="s">
        <v>87</v>
      </c>
      <c r="G26" s="1" t="s">
        <v>88</v>
      </c>
      <c r="H26" s="1">
        <v>587</v>
      </c>
      <c r="I26" s="1">
        <v>32</v>
      </c>
      <c r="J26" s="1">
        <v>530</v>
      </c>
      <c r="K26" s="1">
        <v>14</v>
      </c>
      <c r="L26" s="1"/>
      <c r="M26" s="1">
        <v>297</v>
      </c>
      <c r="N26" s="1">
        <v>35</v>
      </c>
      <c r="O26" s="1"/>
      <c r="P26" s="1"/>
      <c r="Q26" s="1"/>
      <c r="R26" s="1"/>
      <c r="S26" s="1">
        <v>0</v>
      </c>
      <c r="T26" s="1"/>
      <c r="U26" s="1"/>
      <c r="V26" s="1"/>
      <c r="W26" s="1"/>
      <c r="X26" s="1"/>
      <c r="Y26" s="1">
        <f>SUM(H26,J26,L26,M26,O26,Q26,S26,U26,)</f>
        <v>1414</v>
      </c>
      <c r="Z26" s="1">
        <f>SUM(I26, K26, X26,R26,P26,N26)</f>
        <v>81</v>
      </c>
    </row>
    <row r="27" spans="1:26" s="7" customFormat="1" ht="43.2" x14ac:dyDescent="0.3">
      <c r="A27" s="1">
        <v>3</v>
      </c>
      <c r="B27" s="1">
        <v>6</v>
      </c>
      <c r="C27" s="1" t="s">
        <v>3</v>
      </c>
      <c r="D27" s="1" t="s">
        <v>58</v>
      </c>
      <c r="E27" s="1" t="s">
        <v>40</v>
      </c>
      <c r="F27" s="1" t="s">
        <v>29</v>
      </c>
      <c r="G27" s="1" t="s">
        <v>86</v>
      </c>
      <c r="H27" s="1"/>
      <c r="I27" s="1"/>
      <c r="J27" s="1"/>
      <c r="K27" s="1"/>
      <c r="L27" s="1"/>
      <c r="M27" s="1">
        <v>293</v>
      </c>
      <c r="N27" s="1">
        <v>30</v>
      </c>
      <c r="O27" s="1">
        <v>266</v>
      </c>
      <c r="P27" s="1">
        <v>16</v>
      </c>
      <c r="Q27" s="1">
        <v>845</v>
      </c>
      <c r="R27" s="1">
        <v>9</v>
      </c>
      <c r="S27" s="1">
        <v>0</v>
      </c>
      <c r="T27" s="1"/>
      <c r="U27" s="1"/>
      <c r="V27" s="1"/>
      <c r="W27" s="1"/>
      <c r="X27" s="1"/>
      <c r="Y27" s="1">
        <f>SUM(H27,J27,L27,M27,O27,Q27,S27,U27,)</f>
        <v>1404</v>
      </c>
      <c r="Z27" s="1">
        <f>SUM(I27, K27, X27,R27,P27,N27)</f>
        <v>55</v>
      </c>
    </row>
    <row r="28" spans="1:26" s="7" customFormat="1" ht="28.8" x14ac:dyDescent="0.3">
      <c r="A28" s="1">
        <v>4</v>
      </c>
      <c r="B28" s="1">
        <v>6</v>
      </c>
      <c r="C28" s="1" t="s">
        <v>2</v>
      </c>
      <c r="D28" s="1" t="s">
        <v>36</v>
      </c>
      <c r="E28" s="1" t="s">
        <v>40</v>
      </c>
      <c r="F28" s="1" t="s">
        <v>38</v>
      </c>
      <c r="G28" s="1" t="s">
        <v>79</v>
      </c>
      <c r="H28" s="1"/>
      <c r="I28" s="1"/>
      <c r="J28" s="1"/>
      <c r="K28" s="1"/>
      <c r="L28" s="1"/>
      <c r="M28" s="1">
        <v>274</v>
      </c>
      <c r="N28" s="1">
        <v>14</v>
      </c>
      <c r="O28" s="1">
        <v>232</v>
      </c>
      <c r="P28" s="1">
        <v>4</v>
      </c>
      <c r="Q28" s="1">
        <v>700</v>
      </c>
      <c r="R28" s="1">
        <v>3</v>
      </c>
      <c r="S28" s="10">
        <v>0</v>
      </c>
      <c r="T28" s="1"/>
      <c r="U28" s="1"/>
      <c r="V28" s="1"/>
      <c r="W28" s="1"/>
      <c r="X28" s="1"/>
      <c r="Y28" s="1">
        <f>SUM(H28,J28,L28,M28,O28,Q28,S28,U28,)</f>
        <v>1206</v>
      </c>
      <c r="Z28" s="1">
        <f>SUM(I28, K28, X28,R28,P28,N28)</f>
        <v>21</v>
      </c>
    </row>
    <row r="29" spans="1:26" s="7" customFormat="1" ht="28.8" x14ac:dyDescent="0.3">
      <c r="A29" s="1">
        <v>5</v>
      </c>
      <c r="B29" s="1">
        <v>6</v>
      </c>
      <c r="C29" s="1" t="s">
        <v>22</v>
      </c>
      <c r="D29" s="1" t="s">
        <v>46</v>
      </c>
      <c r="E29" s="1" t="s">
        <v>37</v>
      </c>
      <c r="F29" s="1" t="s">
        <v>62</v>
      </c>
      <c r="G29" s="1" t="s">
        <v>63</v>
      </c>
      <c r="H29" s="1"/>
      <c r="I29" s="1"/>
      <c r="J29" s="1">
        <v>256</v>
      </c>
      <c r="K29" s="1">
        <v>1</v>
      </c>
      <c r="L29" s="1"/>
      <c r="M29" s="1"/>
      <c r="N29" s="1"/>
      <c r="O29" s="1">
        <v>59</v>
      </c>
      <c r="P29" s="1">
        <v>0</v>
      </c>
      <c r="Q29" s="1">
        <v>442</v>
      </c>
      <c r="R29" s="1">
        <v>1</v>
      </c>
      <c r="S29" s="1">
        <v>84</v>
      </c>
      <c r="T29" s="1">
        <v>0</v>
      </c>
      <c r="U29" s="1">
        <v>101</v>
      </c>
      <c r="V29" s="1">
        <v>0</v>
      </c>
      <c r="W29" s="1">
        <f>SUM(S29,U29)</f>
        <v>185</v>
      </c>
      <c r="X29" s="1">
        <f>SUM(T29,V29)</f>
        <v>0</v>
      </c>
      <c r="Y29" s="1">
        <f>SUM(H29,J29,L29,M29,O29,Q29,S29,U29,)</f>
        <v>942</v>
      </c>
      <c r="Z29" s="1">
        <f>SUM(I29, K29, X29,R29,P29,N29)</f>
        <v>2</v>
      </c>
    </row>
    <row r="30" spans="1:26" s="7" customFormat="1" x14ac:dyDescent="0.3"/>
  </sheetData>
  <sortState xmlns:xlrd2="http://schemas.microsoft.com/office/spreadsheetml/2017/richdata2" ref="A10:Z14">
    <sortCondition descending="1" ref="Y10:Y14"/>
    <sortCondition descending="1" ref="Z10:Z14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Standings</vt:lpstr>
      <vt:lpstr>'Final Standings'!Print_Titles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cayti</dc:creator>
  <cp:lastModifiedBy>Catherine Belzner</cp:lastModifiedBy>
  <cp:lastPrinted>2023-11-12T20:01:21Z</cp:lastPrinted>
  <dcterms:created xsi:type="dcterms:W3CDTF">2018-06-05T03:58:59Z</dcterms:created>
  <dcterms:modified xsi:type="dcterms:W3CDTF">2023-11-12T20:20:55Z</dcterms:modified>
</cp:coreProperties>
</file>